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19668" windowHeight="56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8" i="1" l="1"/>
  <c r="T62" i="1"/>
  <c r="T60" i="1"/>
  <c r="T55" i="1"/>
  <c r="T51" i="1"/>
  <c r="T44" i="1"/>
  <c r="T34" i="1"/>
  <c r="T30" i="1"/>
  <c r="T28" i="1"/>
  <c r="T20" i="1"/>
  <c r="T18" i="1"/>
  <c r="T7" i="1"/>
  <c r="T6" i="1"/>
  <c r="T3" i="1"/>
  <c r="S36" i="1"/>
  <c r="S37" i="1"/>
  <c r="S38" i="1"/>
  <c r="S39" i="1"/>
  <c r="S40" i="1"/>
  <c r="S41" i="1"/>
  <c r="S42" i="1"/>
  <c r="S43" i="1"/>
  <c r="S35" i="1"/>
  <c r="S63" i="1" l="1"/>
  <c r="T35" i="1"/>
  <c r="T63" i="1" s="1"/>
</calcChain>
</file>

<file path=xl/sharedStrings.xml><?xml version="1.0" encoding="utf-8"?>
<sst xmlns="http://schemas.openxmlformats.org/spreadsheetml/2006/main" count="81" uniqueCount="33">
  <si>
    <t>Motif</t>
  </si>
  <si>
    <t>Arêtes de poisson</t>
  </si>
  <si>
    <t>Peigne mousse</t>
  </si>
  <si>
    <t>Peigne métallique</t>
  </si>
  <si>
    <t>Cannelures</t>
  </si>
  <si>
    <t>Cannelures fines</t>
  </si>
  <si>
    <t>Cannelures larges</t>
  </si>
  <si>
    <t>Peinture rouge</t>
  </si>
  <si>
    <t>Graphite</t>
  </si>
  <si>
    <t>Arceaux</t>
  </si>
  <si>
    <t>Continu horizontal</t>
  </si>
  <si>
    <t>Gradins</t>
  </si>
  <si>
    <t>Guirlandes</t>
  </si>
  <si>
    <t>Méandres</t>
  </si>
  <si>
    <t>Panneaux</t>
  </si>
  <si>
    <t>Points</t>
  </si>
  <si>
    <t>Traits obliques</t>
  </si>
  <si>
    <t>Traits verticaux</t>
  </si>
  <si>
    <t>Triangles</t>
  </si>
  <si>
    <t>Triangles hachurés</t>
  </si>
  <si>
    <t>Zigzags</t>
  </si>
  <si>
    <t>Epis</t>
  </si>
  <si>
    <t>Total</t>
  </si>
  <si>
    <t>Cannelures très fines</t>
  </si>
  <si>
    <t>Total motif</t>
  </si>
  <si>
    <t>Phase</t>
  </si>
  <si>
    <t>Technique</t>
  </si>
  <si>
    <t>Incision</t>
  </si>
  <si>
    <t>Peigne souple I ou II</t>
  </si>
  <si>
    <t>Rainure</t>
  </si>
  <si>
    <t>Excision</t>
  </si>
  <si>
    <t>Impression</t>
  </si>
  <si>
    <t>Zigzags verticaux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</si>
</sst>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32" xfId="0" applyFont="1" applyBorder="1" applyAlignment="1">
      <alignment horizontal="center"/>
    </xf>
    <xf numFmtId="0" fontId="2" fillId="0" borderId="31" xfId="0" applyFont="1" applyBorder="1"/>
    <xf numFmtId="0" fontId="2" fillId="0" borderId="8" xfId="0" applyFont="1" applyBorder="1" applyAlignment="1">
      <alignment horizontal="center"/>
    </xf>
    <xf numFmtId="0" fontId="2" fillId="0" borderId="31" xfId="0" applyFont="1" applyFill="1" applyBorder="1"/>
    <xf numFmtId="0" fontId="2" fillId="0" borderId="29" xfId="0" applyFont="1" applyFill="1" applyBorder="1"/>
    <xf numFmtId="0" fontId="2" fillId="0" borderId="30" xfId="0" applyFont="1" applyFill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/>
    <xf numFmtId="0" fontId="2" fillId="0" borderId="3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35" xfId="0" applyNumberFormat="1" applyFont="1" applyBorder="1" applyAlignment="1">
      <alignment horizontal="center"/>
    </xf>
    <xf numFmtId="0" fontId="3" fillId="0" borderId="41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3" fillId="0" borderId="42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34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3" fillId="0" borderId="44" xfId="0" applyNumberFormat="1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3" fillId="0" borderId="45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topLeftCell="A46" zoomScale="155" zoomScaleNormal="155" workbookViewId="0">
      <selection activeCell="A60" sqref="A60:A61"/>
    </sheetView>
  </sheetViews>
  <sheetFormatPr baseColWidth="10" defaultRowHeight="14.4" x14ac:dyDescent="0.3"/>
  <cols>
    <col min="1" max="1" width="12.44140625" style="1" bestFit="1" customWidth="1"/>
    <col min="2" max="2" width="13.6640625" bestFit="1" customWidth="1"/>
    <col min="3" max="8" width="1.5546875" bestFit="1" customWidth="1"/>
    <col min="9" max="9" width="2.33203125" bestFit="1" customWidth="1"/>
    <col min="10" max="11" width="3.109375" bestFit="1" customWidth="1"/>
    <col min="12" max="12" width="2.33203125" bestFit="1" customWidth="1"/>
    <col min="13" max="14" width="3.109375" bestFit="1" customWidth="1"/>
    <col min="15" max="18" width="2.33203125" bestFit="1" customWidth="1"/>
    <col min="19" max="19" width="5.21875" style="3" bestFit="1" customWidth="1"/>
    <col min="20" max="20" width="10.21875" style="1" bestFit="1" customWidth="1"/>
    <col min="21" max="21" width="16.109375" bestFit="1" customWidth="1"/>
    <col min="22" max="22" width="18" bestFit="1" customWidth="1"/>
    <col min="23" max="38" width="6.88671875" bestFit="1" customWidth="1"/>
    <col min="39" max="39" width="11.6640625" bestFit="1" customWidth="1"/>
    <col min="40" max="40" width="12" bestFit="1" customWidth="1"/>
  </cols>
  <sheetData>
    <row r="1" spans="1:20" s="2" customFormat="1" x14ac:dyDescent="0.3">
      <c r="A1" s="64" t="s">
        <v>0</v>
      </c>
      <c r="B1" s="66" t="s">
        <v>26</v>
      </c>
      <c r="C1" s="61" t="s">
        <v>25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  <c r="S1" s="70" t="s">
        <v>22</v>
      </c>
      <c r="T1" s="68" t="s">
        <v>24</v>
      </c>
    </row>
    <row r="2" spans="1:20" s="2" customFormat="1" ht="15" thickBot="1" x14ac:dyDescent="0.35">
      <c r="A2" s="65"/>
      <c r="B2" s="67"/>
      <c r="C2" s="19">
        <v>1</v>
      </c>
      <c r="D2" s="20">
        <v>2</v>
      </c>
      <c r="E2" s="20">
        <v>3</v>
      </c>
      <c r="F2" s="20">
        <v>4</v>
      </c>
      <c r="G2" s="20">
        <v>5</v>
      </c>
      <c r="H2" s="20">
        <v>6</v>
      </c>
      <c r="I2" s="20">
        <v>7</v>
      </c>
      <c r="J2" s="20">
        <v>8</v>
      </c>
      <c r="K2" s="20">
        <v>9</v>
      </c>
      <c r="L2" s="20">
        <v>10</v>
      </c>
      <c r="M2" s="20">
        <v>11</v>
      </c>
      <c r="N2" s="20">
        <v>12</v>
      </c>
      <c r="O2" s="20">
        <v>13</v>
      </c>
      <c r="P2" s="20">
        <v>14</v>
      </c>
      <c r="Q2" s="20">
        <v>15</v>
      </c>
      <c r="R2" s="21">
        <v>16</v>
      </c>
      <c r="S2" s="71"/>
      <c r="T2" s="69"/>
    </row>
    <row r="3" spans="1:20" x14ac:dyDescent="0.3">
      <c r="A3" s="74" t="s">
        <v>1</v>
      </c>
      <c r="B3" s="4" t="s">
        <v>27</v>
      </c>
      <c r="C3" s="22"/>
      <c r="D3" s="23"/>
      <c r="E3" s="23"/>
      <c r="F3" s="23"/>
      <c r="G3" s="23"/>
      <c r="H3" s="23"/>
      <c r="I3" s="23"/>
      <c r="J3" s="23"/>
      <c r="K3" s="23">
        <v>1</v>
      </c>
      <c r="L3" s="23">
        <v>1</v>
      </c>
      <c r="M3" s="23"/>
      <c r="N3" s="23"/>
      <c r="O3" s="23"/>
      <c r="P3" s="23"/>
      <c r="Q3" s="23"/>
      <c r="R3" s="24"/>
      <c r="S3" s="25">
        <v>2</v>
      </c>
      <c r="T3" s="77">
        <f>S3+S4+S5</f>
        <v>10</v>
      </c>
    </row>
    <row r="4" spans="1:20" x14ac:dyDescent="0.3">
      <c r="A4" s="74"/>
      <c r="B4" s="5" t="s">
        <v>3</v>
      </c>
      <c r="C4" s="26"/>
      <c r="D4" s="27"/>
      <c r="E4" s="27"/>
      <c r="F4" s="27"/>
      <c r="G4" s="27"/>
      <c r="H4" s="27"/>
      <c r="I4" s="27"/>
      <c r="J4" s="27">
        <v>5</v>
      </c>
      <c r="K4" s="27">
        <v>2</v>
      </c>
      <c r="L4" s="27"/>
      <c r="M4" s="27"/>
      <c r="N4" s="27"/>
      <c r="O4" s="27"/>
      <c r="P4" s="27"/>
      <c r="Q4" s="27"/>
      <c r="R4" s="28"/>
      <c r="S4" s="29">
        <v>7</v>
      </c>
      <c r="T4" s="77"/>
    </row>
    <row r="5" spans="1:20" ht="15" thickBot="1" x14ac:dyDescent="0.35">
      <c r="A5" s="75"/>
      <c r="B5" s="6" t="s">
        <v>28</v>
      </c>
      <c r="C5" s="30"/>
      <c r="D5" s="31"/>
      <c r="E5" s="31"/>
      <c r="F5" s="31"/>
      <c r="G5" s="31"/>
      <c r="H5" s="31"/>
      <c r="I5" s="31"/>
      <c r="J5" s="31"/>
      <c r="K5" s="31">
        <v>1</v>
      </c>
      <c r="L5" s="31"/>
      <c r="M5" s="31"/>
      <c r="N5" s="31"/>
      <c r="O5" s="31"/>
      <c r="P5" s="31"/>
      <c r="Q5" s="31"/>
      <c r="R5" s="32"/>
      <c r="S5" s="33">
        <v>1</v>
      </c>
      <c r="T5" s="78"/>
    </row>
    <row r="6" spans="1:20" ht="15" thickBot="1" x14ac:dyDescent="0.35">
      <c r="A6" s="7" t="s">
        <v>9</v>
      </c>
      <c r="B6" s="8" t="s">
        <v>3</v>
      </c>
      <c r="C6" s="34"/>
      <c r="D6" s="35"/>
      <c r="E6" s="35"/>
      <c r="F6" s="35"/>
      <c r="G6" s="35"/>
      <c r="H6" s="35"/>
      <c r="I6" s="35">
        <v>1</v>
      </c>
      <c r="J6" s="35"/>
      <c r="K6" s="35"/>
      <c r="L6" s="35"/>
      <c r="M6" s="35"/>
      <c r="N6" s="35"/>
      <c r="O6" s="35"/>
      <c r="P6" s="35"/>
      <c r="Q6" s="35"/>
      <c r="R6" s="36"/>
      <c r="S6" s="37">
        <v>1</v>
      </c>
      <c r="T6" s="9">
        <f>S6</f>
        <v>1</v>
      </c>
    </row>
    <row r="7" spans="1:20" x14ac:dyDescent="0.3">
      <c r="A7" s="76" t="s">
        <v>10</v>
      </c>
      <c r="B7" s="10" t="s">
        <v>4</v>
      </c>
      <c r="C7" s="38">
        <v>2</v>
      </c>
      <c r="D7" s="39">
        <v>7</v>
      </c>
      <c r="E7" s="39"/>
      <c r="F7" s="39">
        <v>5</v>
      </c>
      <c r="G7" s="39">
        <v>1</v>
      </c>
      <c r="H7" s="39">
        <v>1</v>
      </c>
      <c r="I7" s="39">
        <v>25</v>
      </c>
      <c r="J7" s="39">
        <v>115</v>
      </c>
      <c r="K7" s="39">
        <v>68</v>
      </c>
      <c r="L7" s="39">
        <v>34</v>
      </c>
      <c r="M7" s="39">
        <v>139</v>
      </c>
      <c r="N7" s="39">
        <v>33</v>
      </c>
      <c r="O7" s="39">
        <v>29</v>
      </c>
      <c r="P7" s="39">
        <v>7</v>
      </c>
      <c r="Q7" s="39">
        <v>10</v>
      </c>
      <c r="R7" s="40">
        <v>2</v>
      </c>
      <c r="S7" s="41">
        <v>478</v>
      </c>
      <c r="T7" s="79">
        <f>S7+S8+S9+S10+S11+S12+S13+S14+S15+S16+S17</f>
        <v>738</v>
      </c>
    </row>
    <row r="8" spans="1:20" x14ac:dyDescent="0.3">
      <c r="A8" s="74"/>
      <c r="B8" s="5" t="s">
        <v>5</v>
      </c>
      <c r="C8" s="26"/>
      <c r="D8" s="27"/>
      <c r="E8" s="27"/>
      <c r="F8" s="27"/>
      <c r="G8" s="27"/>
      <c r="H8" s="27">
        <v>1</v>
      </c>
      <c r="I8" s="27"/>
      <c r="J8" s="27">
        <v>32</v>
      </c>
      <c r="K8" s="27">
        <v>11</v>
      </c>
      <c r="L8" s="27">
        <v>3</v>
      </c>
      <c r="M8" s="27">
        <v>3</v>
      </c>
      <c r="N8" s="27">
        <v>6</v>
      </c>
      <c r="O8" s="27">
        <v>4</v>
      </c>
      <c r="P8" s="27"/>
      <c r="Q8" s="27">
        <v>1</v>
      </c>
      <c r="R8" s="28"/>
      <c r="S8" s="29">
        <v>61</v>
      </c>
      <c r="T8" s="77"/>
    </row>
    <row r="9" spans="1:20" x14ac:dyDescent="0.3">
      <c r="A9" s="74"/>
      <c r="B9" s="5" t="s">
        <v>6</v>
      </c>
      <c r="C9" s="26"/>
      <c r="D9" s="27"/>
      <c r="E9" s="27"/>
      <c r="F9" s="27">
        <v>1</v>
      </c>
      <c r="G9" s="27"/>
      <c r="H9" s="27"/>
      <c r="I9" s="27"/>
      <c r="J9" s="27"/>
      <c r="K9" s="27">
        <v>2</v>
      </c>
      <c r="L9" s="27"/>
      <c r="M9" s="27">
        <v>1</v>
      </c>
      <c r="N9" s="27"/>
      <c r="O9" s="27">
        <v>1</v>
      </c>
      <c r="P9" s="27">
        <v>1</v>
      </c>
      <c r="Q9" s="27"/>
      <c r="R9" s="28"/>
      <c r="S9" s="29">
        <v>6</v>
      </c>
      <c r="T9" s="77"/>
    </row>
    <row r="10" spans="1:20" x14ac:dyDescent="0.3">
      <c r="A10" s="74"/>
      <c r="B10" s="5" t="s">
        <v>23</v>
      </c>
      <c r="C10" s="26"/>
      <c r="D10" s="27"/>
      <c r="E10" s="27"/>
      <c r="F10" s="27"/>
      <c r="G10" s="27"/>
      <c r="H10" s="27"/>
      <c r="I10" s="27">
        <v>3</v>
      </c>
      <c r="J10" s="27">
        <v>1</v>
      </c>
      <c r="K10" s="27">
        <v>1</v>
      </c>
      <c r="L10" s="27"/>
      <c r="M10" s="27">
        <v>3</v>
      </c>
      <c r="N10" s="27"/>
      <c r="O10" s="27"/>
      <c r="P10" s="27"/>
      <c r="Q10" s="27"/>
      <c r="R10" s="28"/>
      <c r="S10" s="29">
        <v>8</v>
      </c>
      <c r="T10" s="77"/>
    </row>
    <row r="11" spans="1:20" x14ac:dyDescent="0.3">
      <c r="A11" s="74"/>
      <c r="B11" s="5" t="s">
        <v>8</v>
      </c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>
        <v>2</v>
      </c>
      <c r="P11" s="27">
        <v>1</v>
      </c>
      <c r="Q11" s="27">
        <v>13</v>
      </c>
      <c r="R11" s="28">
        <v>2</v>
      </c>
      <c r="S11" s="29">
        <v>18</v>
      </c>
      <c r="T11" s="77"/>
    </row>
    <row r="12" spans="1:20" x14ac:dyDescent="0.3">
      <c r="A12" s="74"/>
      <c r="B12" s="5" t="s">
        <v>27</v>
      </c>
      <c r="C12" s="26"/>
      <c r="D12" s="27"/>
      <c r="E12" s="27"/>
      <c r="F12" s="27"/>
      <c r="G12" s="27"/>
      <c r="H12" s="27"/>
      <c r="I12" s="27">
        <v>2</v>
      </c>
      <c r="J12" s="27">
        <v>2</v>
      </c>
      <c r="K12" s="27">
        <v>1</v>
      </c>
      <c r="L12" s="27">
        <v>3</v>
      </c>
      <c r="M12" s="27">
        <v>7</v>
      </c>
      <c r="N12" s="27">
        <v>6</v>
      </c>
      <c r="O12" s="27">
        <v>1</v>
      </c>
      <c r="P12" s="27"/>
      <c r="Q12" s="27"/>
      <c r="R12" s="28"/>
      <c r="S12" s="29">
        <v>22</v>
      </c>
      <c r="T12" s="77"/>
    </row>
    <row r="13" spans="1:20" x14ac:dyDescent="0.3">
      <c r="A13" s="74"/>
      <c r="B13" s="5" t="s">
        <v>2</v>
      </c>
      <c r="C13" s="26"/>
      <c r="D13" s="27"/>
      <c r="E13" s="27"/>
      <c r="F13" s="27"/>
      <c r="G13" s="27"/>
      <c r="H13" s="27"/>
      <c r="I13" s="27">
        <v>1</v>
      </c>
      <c r="J13" s="27"/>
      <c r="K13" s="27">
        <v>1</v>
      </c>
      <c r="L13" s="27"/>
      <c r="M13" s="27"/>
      <c r="N13" s="27"/>
      <c r="O13" s="27"/>
      <c r="P13" s="27"/>
      <c r="Q13" s="27"/>
      <c r="R13" s="28"/>
      <c r="S13" s="29">
        <v>2</v>
      </c>
      <c r="T13" s="77"/>
    </row>
    <row r="14" spans="1:20" x14ac:dyDescent="0.3">
      <c r="A14" s="74"/>
      <c r="B14" s="5" t="s">
        <v>3</v>
      </c>
      <c r="C14" s="26"/>
      <c r="D14" s="27"/>
      <c r="E14" s="27"/>
      <c r="F14" s="27"/>
      <c r="G14" s="27"/>
      <c r="H14" s="27"/>
      <c r="I14" s="27">
        <v>1</v>
      </c>
      <c r="J14" s="27">
        <v>79</v>
      </c>
      <c r="K14" s="27">
        <v>28</v>
      </c>
      <c r="L14" s="27">
        <v>1</v>
      </c>
      <c r="M14" s="27">
        <v>1</v>
      </c>
      <c r="N14" s="27"/>
      <c r="O14" s="27"/>
      <c r="P14" s="27"/>
      <c r="Q14" s="27"/>
      <c r="R14" s="28"/>
      <c r="S14" s="29">
        <v>110</v>
      </c>
      <c r="T14" s="77"/>
    </row>
    <row r="15" spans="1:20" x14ac:dyDescent="0.3">
      <c r="A15" s="74"/>
      <c r="B15" s="5" t="s">
        <v>28</v>
      </c>
      <c r="C15" s="26"/>
      <c r="D15" s="27"/>
      <c r="E15" s="27"/>
      <c r="F15" s="27"/>
      <c r="G15" s="27"/>
      <c r="H15" s="27"/>
      <c r="I15" s="27">
        <v>3</v>
      </c>
      <c r="J15" s="27"/>
      <c r="K15" s="27">
        <v>3</v>
      </c>
      <c r="L15" s="27"/>
      <c r="M15" s="27">
        <v>8</v>
      </c>
      <c r="N15" s="27">
        <v>6</v>
      </c>
      <c r="O15" s="27"/>
      <c r="P15" s="27"/>
      <c r="Q15" s="27"/>
      <c r="R15" s="28"/>
      <c r="S15" s="29">
        <v>20</v>
      </c>
      <c r="T15" s="77"/>
    </row>
    <row r="16" spans="1:20" x14ac:dyDescent="0.3">
      <c r="A16" s="74"/>
      <c r="B16" s="5" t="s">
        <v>7</v>
      </c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>
        <v>4</v>
      </c>
      <c r="P16" s="27">
        <v>4</v>
      </c>
      <c r="Q16" s="27">
        <v>3</v>
      </c>
      <c r="R16" s="28"/>
      <c r="S16" s="29">
        <v>11</v>
      </c>
      <c r="T16" s="77"/>
    </row>
    <row r="17" spans="1:20" ht="15" thickBot="1" x14ac:dyDescent="0.35">
      <c r="A17" s="75"/>
      <c r="B17" s="6" t="s">
        <v>29</v>
      </c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>
        <v>2</v>
      </c>
      <c r="O17" s="31"/>
      <c r="P17" s="31"/>
      <c r="Q17" s="31"/>
      <c r="R17" s="32"/>
      <c r="S17" s="33">
        <v>2</v>
      </c>
      <c r="T17" s="78"/>
    </row>
    <row r="18" spans="1:20" x14ac:dyDescent="0.3">
      <c r="A18" s="76" t="s">
        <v>11</v>
      </c>
      <c r="B18" s="10" t="s">
        <v>4</v>
      </c>
      <c r="C18" s="38"/>
      <c r="D18" s="39"/>
      <c r="E18" s="39"/>
      <c r="F18" s="39"/>
      <c r="G18" s="39"/>
      <c r="H18" s="39"/>
      <c r="I18" s="39"/>
      <c r="J18" s="39"/>
      <c r="K18" s="39"/>
      <c r="L18" s="39">
        <v>1</v>
      </c>
      <c r="M18" s="39">
        <v>2</v>
      </c>
      <c r="N18" s="39"/>
      <c r="O18" s="39"/>
      <c r="P18" s="39"/>
      <c r="Q18" s="39"/>
      <c r="R18" s="40"/>
      <c r="S18" s="41">
        <v>3</v>
      </c>
      <c r="T18" s="79">
        <f>S18+S19</f>
        <v>20</v>
      </c>
    </row>
    <row r="19" spans="1:20" ht="15" thickBot="1" x14ac:dyDescent="0.35">
      <c r="A19" s="75"/>
      <c r="B19" s="6" t="s">
        <v>6</v>
      </c>
      <c r="C19" s="30"/>
      <c r="D19" s="31"/>
      <c r="E19" s="31"/>
      <c r="F19" s="31"/>
      <c r="G19" s="31"/>
      <c r="H19" s="31"/>
      <c r="I19" s="31"/>
      <c r="J19" s="31">
        <v>2</v>
      </c>
      <c r="K19" s="31">
        <v>3</v>
      </c>
      <c r="L19" s="31"/>
      <c r="M19" s="31">
        <v>2</v>
      </c>
      <c r="N19" s="31">
        <v>8</v>
      </c>
      <c r="O19" s="31">
        <v>2</v>
      </c>
      <c r="P19" s="31"/>
      <c r="Q19" s="31"/>
      <c r="R19" s="32"/>
      <c r="S19" s="33">
        <v>17</v>
      </c>
      <c r="T19" s="78"/>
    </row>
    <row r="20" spans="1:20" x14ac:dyDescent="0.3">
      <c r="A20" s="76" t="s">
        <v>12</v>
      </c>
      <c r="B20" s="10" t="s">
        <v>4</v>
      </c>
      <c r="C20" s="38"/>
      <c r="D20" s="39"/>
      <c r="E20" s="39"/>
      <c r="F20" s="39"/>
      <c r="G20" s="39"/>
      <c r="H20" s="39"/>
      <c r="I20" s="39"/>
      <c r="J20" s="39"/>
      <c r="K20" s="39">
        <v>1</v>
      </c>
      <c r="L20" s="39">
        <v>1</v>
      </c>
      <c r="M20" s="39">
        <v>3</v>
      </c>
      <c r="N20" s="39">
        <v>1</v>
      </c>
      <c r="O20" s="39"/>
      <c r="P20" s="39"/>
      <c r="Q20" s="39"/>
      <c r="R20" s="40"/>
      <c r="S20" s="41">
        <v>6</v>
      </c>
      <c r="T20" s="79">
        <f>S20+S21+S22+S23+S24+S25+S26+S27</f>
        <v>43</v>
      </c>
    </row>
    <row r="21" spans="1:20" x14ac:dyDescent="0.3">
      <c r="A21" s="74"/>
      <c r="B21" s="5" t="s">
        <v>5</v>
      </c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>
        <v>1</v>
      </c>
      <c r="O21" s="27"/>
      <c r="P21" s="27"/>
      <c r="Q21" s="27"/>
      <c r="R21" s="28"/>
      <c r="S21" s="29">
        <v>1</v>
      </c>
      <c r="T21" s="77"/>
    </row>
    <row r="22" spans="1:20" x14ac:dyDescent="0.3">
      <c r="A22" s="74"/>
      <c r="B22" s="5" t="s">
        <v>23</v>
      </c>
      <c r="C22" s="26"/>
      <c r="D22" s="27"/>
      <c r="E22" s="27"/>
      <c r="F22" s="27"/>
      <c r="G22" s="27"/>
      <c r="H22" s="27"/>
      <c r="I22" s="27">
        <v>1</v>
      </c>
      <c r="J22" s="27"/>
      <c r="K22" s="27"/>
      <c r="L22" s="27"/>
      <c r="M22" s="27"/>
      <c r="N22" s="27"/>
      <c r="O22" s="27"/>
      <c r="P22" s="27"/>
      <c r="Q22" s="27"/>
      <c r="R22" s="28"/>
      <c r="S22" s="29">
        <v>1</v>
      </c>
      <c r="T22" s="77"/>
    </row>
    <row r="23" spans="1:20" x14ac:dyDescent="0.3">
      <c r="A23" s="74"/>
      <c r="B23" s="5" t="s">
        <v>30</v>
      </c>
      <c r="C23" s="26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>
        <v>1</v>
      </c>
      <c r="O23" s="27"/>
      <c r="P23" s="27"/>
      <c r="Q23" s="27"/>
      <c r="R23" s="28"/>
      <c r="S23" s="29">
        <v>1</v>
      </c>
      <c r="T23" s="77"/>
    </row>
    <row r="24" spans="1:20" x14ac:dyDescent="0.3">
      <c r="A24" s="74"/>
      <c r="B24" s="5" t="s">
        <v>27</v>
      </c>
      <c r="C24" s="26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>
        <v>2</v>
      </c>
      <c r="O24" s="27"/>
      <c r="P24" s="27"/>
      <c r="Q24" s="27"/>
      <c r="R24" s="28"/>
      <c r="S24" s="29">
        <v>2</v>
      </c>
      <c r="T24" s="77"/>
    </row>
    <row r="25" spans="1:20" x14ac:dyDescent="0.3">
      <c r="A25" s="74"/>
      <c r="B25" s="5" t="s">
        <v>2</v>
      </c>
      <c r="C25" s="26"/>
      <c r="D25" s="27"/>
      <c r="E25" s="27"/>
      <c r="F25" s="27">
        <v>1</v>
      </c>
      <c r="G25" s="27"/>
      <c r="H25" s="27"/>
      <c r="I25" s="27">
        <v>3</v>
      </c>
      <c r="J25" s="27"/>
      <c r="K25" s="27"/>
      <c r="L25" s="27"/>
      <c r="M25" s="27"/>
      <c r="N25" s="27"/>
      <c r="O25" s="27"/>
      <c r="P25" s="27"/>
      <c r="Q25" s="27"/>
      <c r="R25" s="28"/>
      <c r="S25" s="29">
        <v>4</v>
      </c>
      <c r="T25" s="77"/>
    </row>
    <row r="26" spans="1:20" x14ac:dyDescent="0.3">
      <c r="A26" s="74"/>
      <c r="B26" s="5" t="s">
        <v>3</v>
      </c>
      <c r="C26" s="26"/>
      <c r="D26" s="27"/>
      <c r="E26" s="27"/>
      <c r="F26" s="27"/>
      <c r="G26" s="27"/>
      <c r="H26" s="27">
        <v>1</v>
      </c>
      <c r="I26" s="27">
        <v>6</v>
      </c>
      <c r="J26" s="27">
        <v>4</v>
      </c>
      <c r="K26" s="27">
        <v>9</v>
      </c>
      <c r="L26" s="27">
        <v>5</v>
      </c>
      <c r="M26" s="27">
        <v>2</v>
      </c>
      <c r="N26" s="27"/>
      <c r="O26" s="27"/>
      <c r="P26" s="27"/>
      <c r="Q26" s="27"/>
      <c r="R26" s="28"/>
      <c r="S26" s="29">
        <v>27</v>
      </c>
      <c r="T26" s="77"/>
    </row>
    <row r="27" spans="1:20" ht="15" thickBot="1" x14ac:dyDescent="0.35">
      <c r="A27" s="75"/>
      <c r="B27" s="6" t="s">
        <v>28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>
        <v>1</v>
      </c>
      <c r="O27" s="31"/>
      <c r="P27" s="31"/>
      <c r="Q27" s="31"/>
      <c r="R27" s="32"/>
      <c r="S27" s="33">
        <v>1</v>
      </c>
      <c r="T27" s="78"/>
    </row>
    <row r="28" spans="1:20" x14ac:dyDescent="0.3">
      <c r="A28" s="76" t="s">
        <v>13</v>
      </c>
      <c r="B28" s="10" t="s">
        <v>27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>
        <v>2</v>
      </c>
      <c r="O28" s="39"/>
      <c r="P28" s="39"/>
      <c r="Q28" s="39"/>
      <c r="R28" s="40"/>
      <c r="S28" s="41">
        <v>2</v>
      </c>
      <c r="T28" s="79">
        <f>S28+S29</f>
        <v>6</v>
      </c>
    </row>
    <row r="29" spans="1:20" ht="15" thickBot="1" x14ac:dyDescent="0.35">
      <c r="A29" s="75"/>
      <c r="B29" s="6" t="s">
        <v>28</v>
      </c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>
        <v>4</v>
      </c>
      <c r="O29" s="31"/>
      <c r="P29" s="31"/>
      <c r="Q29" s="31"/>
      <c r="R29" s="32"/>
      <c r="S29" s="33">
        <v>4</v>
      </c>
      <c r="T29" s="78"/>
    </row>
    <row r="30" spans="1:20" x14ac:dyDescent="0.3">
      <c r="A30" s="76" t="s">
        <v>14</v>
      </c>
      <c r="B30" s="10" t="s">
        <v>4</v>
      </c>
      <c r="C30" s="38"/>
      <c r="D30" s="39">
        <v>1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>
        <v>1</v>
      </c>
      <c r="P30" s="39"/>
      <c r="Q30" s="39"/>
      <c r="R30" s="40"/>
      <c r="S30" s="41">
        <v>2</v>
      </c>
      <c r="T30" s="79">
        <f>S30+S31+S32+S33</f>
        <v>6</v>
      </c>
    </row>
    <row r="31" spans="1:20" x14ac:dyDescent="0.3">
      <c r="A31" s="74"/>
      <c r="B31" s="5" t="s">
        <v>23</v>
      </c>
      <c r="C31" s="26"/>
      <c r="D31" s="27"/>
      <c r="E31" s="27"/>
      <c r="F31" s="27"/>
      <c r="G31" s="27"/>
      <c r="H31" s="27"/>
      <c r="I31" s="27"/>
      <c r="J31" s="27"/>
      <c r="K31" s="27">
        <v>1</v>
      </c>
      <c r="L31" s="27"/>
      <c r="M31" s="27"/>
      <c r="N31" s="27"/>
      <c r="O31" s="27"/>
      <c r="P31" s="27"/>
      <c r="Q31" s="27"/>
      <c r="R31" s="28"/>
      <c r="S31" s="29">
        <v>1</v>
      </c>
      <c r="T31" s="77"/>
    </row>
    <row r="32" spans="1:20" x14ac:dyDescent="0.3">
      <c r="A32" s="74"/>
      <c r="B32" s="5" t="s">
        <v>27</v>
      </c>
      <c r="C32" s="2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>
        <v>2</v>
      </c>
      <c r="O32" s="27"/>
      <c r="P32" s="27"/>
      <c r="Q32" s="27"/>
      <c r="R32" s="28"/>
      <c r="S32" s="29">
        <v>2</v>
      </c>
      <c r="T32" s="77"/>
    </row>
    <row r="33" spans="1:20" ht="15" thickBot="1" x14ac:dyDescent="0.35">
      <c r="A33" s="75"/>
      <c r="B33" s="6" t="s">
        <v>28</v>
      </c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>
        <v>1</v>
      </c>
      <c r="O33" s="31"/>
      <c r="P33" s="31"/>
      <c r="Q33" s="31"/>
      <c r="R33" s="32"/>
      <c r="S33" s="33">
        <v>1</v>
      </c>
      <c r="T33" s="78"/>
    </row>
    <row r="34" spans="1:20" ht="15" thickBot="1" x14ac:dyDescent="0.35">
      <c r="A34" s="11" t="s">
        <v>15</v>
      </c>
      <c r="B34" s="8" t="s">
        <v>31</v>
      </c>
      <c r="C34" s="34"/>
      <c r="D34" s="35"/>
      <c r="E34" s="35"/>
      <c r="F34" s="35"/>
      <c r="G34" s="35"/>
      <c r="H34" s="35"/>
      <c r="I34" s="35"/>
      <c r="J34" s="35"/>
      <c r="K34" s="35">
        <v>3</v>
      </c>
      <c r="L34" s="35"/>
      <c r="M34" s="35">
        <v>4</v>
      </c>
      <c r="N34" s="35"/>
      <c r="O34" s="35">
        <v>1</v>
      </c>
      <c r="P34" s="35"/>
      <c r="Q34" s="35">
        <v>1</v>
      </c>
      <c r="R34" s="36"/>
      <c r="S34" s="37">
        <v>9</v>
      </c>
      <c r="T34" s="9">
        <f>S34</f>
        <v>9</v>
      </c>
    </row>
    <row r="35" spans="1:20" x14ac:dyDescent="0.3">
      <c r="A35" s="76" t="s">
        <v>16</v>
      </c>
      <c r="B35" s="12" t="s">
        <v>4</v>
      </c>
      <c r="C35" s="42"/>
      <c r="D35" s="43"/>
      <c r="E35" s="43"/>
      <c r="F35" s="43"/>
      <c r="G35" s="43"/>
      <c r="H35" s="43"/>
      <c r="I35" s="43"/>
      <c r="J35" s="43"/>
      <c r="K35" s="43"/>
      <c r="L35" s="43">
        <v>1</v>
      </c>
      <c r="M35" s="43"/>
      <c r="N35" s="43"/>
      <c r="O35" s="43"/>
      <c r="P35" s="43"/>
      <c r="Q35" s="43"/>
      <c r="R35" s="44"/>
      <c r="S35" s="45">
        <f>R35+Q35+P35+O35+N35+M35+L35+K35+J35+I35+H35+G35+F35+E35+D35+C35</f>
        <v>1</v>
      </c>
      <c r="T35" s="79">
        <f>S35+S36+S37+S38+S39+S40+S41+S42+S43</f>
        <v>132</v>
      </c>
    </row>
    <row r="36" spans="1:20" x14ac:dyDescent="0.3">
      <c r="A36" s="74"/>
      <c r="B36" s="13" t="s">
        <v>23</v>
      </c>
      <c r="C36" s="46"/>
      <c r="D36" s="47"/>
      <c r="E36" s="47"/>
      <c r="F36" s="47"/>
      <c r="G36" s="47"/>
      <c r="H36" s="47"/>
      <c r="I36" s="47"/>
      <c r="J36" s="47"/>
      <c r="K36" s="47"/>
      <c r="L36" s="47"/>
      <c r="M36" s="47">
        <v>2</v>
      </c>
      <c r="N36" s="47"/>
      <c r="O36" s="47"/>
      <c r="P36" s="47"/>
      <c r="Q36" s="47"/>
      <c r="R36" s="48"/>
      <c r="S36" s="49">
        <f t="shared" ref="S36:S43" si="0">R36+Q36+P36+O36+N36+M36+L36+K36+J36+I36+H36+G36+F36+E36+D36+C36</f>
        <v>2</v>
      </c>
      <c r="T36" s="77"/>
    </row>
    <row r="37" spans="1:20" x14ac:dyDescent="0.3">
      <c r="A37" s="74"/>
      <c r="B37" s="13" t="s">
        <v>5</v>
      </c>
      <c r="C37" s="46"/>
      <c r="D37" s="47"/>
      <c r="E37" s="47"/>
      <c r="F37" s="47"/>
      <c r="G37" s="47"/>
      <c r="H37" s="47"/>
      <c r="I37" s="47"/>
      <c r="J37" s="47"/>
      <c r="K37" s="47"/>
      <c r="L37" s="47"/>
      <c r="M37" s="47">
        <v>0</v>
      </c>
      <c r="N37" s="47"/>
      <c r="O37" s="47"/>
      <c r="P37" s="47"/>
      <c r="Q37" s="47">
        <v>1</v>
      </c>
      <c r="R37" s="48"/>
      <c r="S37" s="49">
        <f t="shared" si="0"/>
        <v>1</v>
      </c>
      <c r="T37" s="77"/>
    </row>
    <row r="38" spans="1:20" x14ac:dyDescent="0.3">
      <c r="A38" s="74"/>
      <c r="B38" s="13" t="s">
        <v>31</v>
      </c>
      <c r="C38" s="46"/>
      <c r="D38" s="47"/>
      <c r="E38" s="47"/>
      <c r="F38" s="47"/>
      <c r="G38" s="47"/>
      <c r="H38" s="47"/>
      <c r="I38" s="47">
        <v>1</v>
      </c>
      <c r="J38" s="47"/>
      <c r="K38" s="47"/>
      <c r="L38" s="47">
        <v>1</v>
      </c>
      <c r="M38" s="47">
        <v>1</v>
      </c>
      <c r="N38" s="47">
        <v>2</v>
      </c>
      <c r="O38" s="47"/>
      <c r="P38" s="47"/>
      <c r="Q38" s="47"/>
      <c r="R38" s="48"/>
      <c r="S38" s="49">
        <f t="shared" si="0"/>
        <v>5</v>
      </c>
      <c r="T38" s="77"/>
    </row>
    <row r="39" spans="1:20" x14ac:dyDescent="0.3">
      <c r="A39" s="74"/>
      <c r="B39" s="13" t="s">
        <v>27</v>
      </c>
      <c r="C39" s="46"/>
      <c r="D39" s="47"/>
      <c r="E39" s="47"/>
      <c r="F39" s="47"/>
      <c r="G39" s="47"/>
      <c r="H39" s="47"/>
      <c r="I39" s="47">
        <v>3</v>
      </c>
      <c r="J39" s="47">
        <v>1</v>
      </c>
      <c r="K39" s="47"/>
      <c r="L39" s="47">
        <v>5</v>
      </c>
      <c r="M39" s="47">
        <v>4</v>
      </c>
      <c r="N39" s="47"/>
      <c r="O39" s="47"/>
      <c r="P39" s="47"/>
      <c r="Q39" s="47"/>
      <c r="R39" s="48"/>
      <c r="S39" s="49">
        <f t="shared" si="0"/>
        <v>13</v>
      </c>
      <c r="T39" s="77"/>
    </row>
    <row r="40" spans="1:20" x14ac:dyDescent="0.3">
      <c r="A40" s="74"/>
      <c r="B40" s="13" t="s">
        <v>2</v>
      </c>
      <c r="C40" s="46"/>
      <c r="D40" s="47"/>
      <c r="E40" s="47"/>
      <c r="F40" s="47"/>
      <c r="G40" s="47"/>
      <c r="H40" s="47"/>
      <c r="I40" s="47">
        <v>3</v>
      </c>
      <c r="J40" s="47"/>
      <c r="K40" s="47"/>
      <c r="L40" s="47"/>
      <c r="M40" s="47"/>
      <c r="N40" s="47"/>
      <c r="O40" s="47"/>
      <c r="P40" s="47"/>
      <c r="Q40" s="47"/>
      <c r="R40" s="48"/>
      <c r="S40" s="49">
        <f t="shared" si="0"/>
        <v>3</v>
      </c>
      <c r="T40" s="77"/>
    </row>
    <row r="41" spans="1:20" x14ac:dyDescent="0.3">
      <c r="A41" s="74"/>
      <c r="B41" s="13" t="s">
        <v>3</v>
      </c>
      <c r="C41" s="46"/>
      <c r="D41" s="47"/>
      <c r="E41" s="47"/>
      <c r="F41" s="47"/>
      <c r="G41" s="47"/>
      <c r="H41" s="47"/>
      <c r="I41" s="47">
        <v>2</v>
      </c>
      <c r="J41" s="47">
        <v>62</v>
      </c>
      <c r="K41" s="47">
        <v>22</v>
      </c>
      <c r="L41" s="47"/>
      <c r="M41" s="47">
        <v>1</v>
      </c>
      <c r="N41" s="47"/>
      <c r="O41" s="47"/>
      <c r="P41" s="47"/>
      <c r="Q41" s="47"/>
      <c r="R41" s="48"/>
      <c r="S41" s="49">
        <f t="shared" si="0"/>
        <v>87</v>
      </c>
      <c r="T41" s="77"/>
    </row>
    <row r="42" spans="1:20" x14ac:dyDescent="0.3">
      <c r="A42" s="74"/>
      <c r="B42" s="13" t="s">
        <v>28</v>
      </c>
      <c r="C42" s="46"/>
      <c r="D42" s="47"/>
      <c r="E42" s="47"/>
      <c r="F42" s="47"/>
      <c r="G42" s="47"/>
      <c r="H42" s="47"/>
      <c r="I42" s="47">
        <v>2</v>
      </c>
      <c r="J42" s="47"/>
      <c r="K42" s="47">
        <v>3</v>
      </c>
      <c r="L42" s="47"/>
      <c r="M42" s="47">
        <v>13</v>
      </c>
      <c r="N42" s="47"/>
      <c r="O42" s="47"/>
      <c r="P42" s="47"/>
      <c r="Q42" s="47"/>
      <c r="R42" s="48"/>
      <c r="S42" s="49">
        <f t="shared" si="0"/>
        <v>18</v>
      </c>
      <c r="T42" s="77"/>
    </row>
    <row r="43" spans="1:20" ht="15" thickBot="1" x14ac:dyDescent="0.35">
      <c r="A43" s="75"/>
      <c r="B43" s="14" t="s">
        <v>8</v>
      </c>
      <c r="C43" s="50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2">
        <v>2</v>
      </c>
      <c r="S43" s="53">
        <f t="shared" si="0"/>
        <v>2</v>
      </c>
      <c r="T43" s="78"/>
    </row>
    <row r="44" spans="1:20" x14ac:dyDescent="0.3">
      <c r="A44" s="76" t="s">
        <v>17</v>
      </c>
      <c r="B44" s="10" t="s">
        <v>4</v>
      </c>
      <c r="C44" s="38"/>
      <c r="D44" s="39"/>
      <c r="E44" s="39">
        <v>1</v>
      </c>
      <c r="F44" s="39"/>
      <c r="G44" s="39"/>
      <c r="H44" s="39"/>
      <c r="I44" s="39"/>
      <c r="J44" s="39"/>
      <c r="K44" s="39">
        <v>1</v>
      </c>
      <c r="L44" s="39"/>
      <c r="M44" s="39">
        <v>2</v>
      </c>
      <c r="N44" s="39">
        <v>2</v>
      </c>
      <c r="O44" s="39"/>
      <c r="P44" s="39"/>
      <c r="Q44" s="39">
        <v>1</v>
      </c>
      <c r="R44" s="40"/>
      <c r="S44" s="41">
        <v>7</v>
      </c>
      <c r="T44" s="79">
        <f>S44+S45+S46+S47</f>
        <v>14</v>
      </c>
    </row>
    <row r="45" spans="1:20" x14ac:dyDescent="0.3">
      <c r="A45" s="74"/>
      <c r="B45" s="5" t="s">
        <v>27</v>
      </c>
      <c r="C45" s="26"/>
      <c r="D45" s="27"/>
      <c r="E45" s="27"/>
      <c r="F45" s="27"/>
      <c r="G45" s="27"/>
      <c r="H45" s="27"/>
      <c r="I45" s="27"/>
      <c r="J45" s="27"/>
      <c r="K45" s="27">
        <v>2</v>
      </c>
      <c r="L45" s="27"/>
      <c r="M45" s="27"/>
      <c r="N45" s="27"/>
      <c r="O45" s="27"/>
      <c r="P45" s="27"/>
      <c r="Q45" s="27"/>
      <c r="R45" s="28"/>
      <c r="S45" s="29">
        <v>2</v>
      </c>
      <c r="T45" s="77"/>
    </row>
    <row r="46" spans="1:20" x14ac:dyDescent="0.3">
      <c r="A46" s="74"/>
      <c r="B46" s="5" t="s">
        <v>3</v>
      </c>
      <c r="C46" s="26"/>
      <c r="D46" s="27"/>
      <c r="E46" s="27"/>
      <c r="F46" s="27"/>
      <c r="G46" s="27"/>
      <c r="H46" s="27"/>
      <c r="I46" s="27">
        <v>1</v>
      </c>
      <c r="J46" s="27">
        <v>2</v>
      </c>
      <c r="K46" s="27"/>
      <c r="L46" s="27">
        <v>1</v>
      </c>
      <c r="M46" s="27"/>
      <c r="N46" s="27"/>
      <c r="O46" s="27"/>
      <c r="P46" s="27"/>
      <c r="Q46" s="27"/>
      <c r="R46" s="28"/>
      <c r="S46" s="29">
        <v>4</v>
      </c>
      <c r="T46" s="77"/>
    </row>
    <row r="47" spans="1:20" ht="15" thickBot="1" x14ac:dyDescent="0.35">
      <c r="A47" s="75"/>
      <c r="B47" s="6" t="s">
        <v>28</v>
      </c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>
        <v>1</v>
      </c>
      <c r="N47" s="31"/>
      <c r="O47" s="31"/>
      <c r="P47" s="31"/>
      <c r="Q47" s="31"/>
      <c r="R47" s="32"/>
      <c r="S47" s="33">
        <v>1</v>
      </c>
      <c r="T47" s="78"/>
    </row>
    <row r="48" spans="1:20" x14ac:dyDescent="0.3">
      <c r="A48" s="76" t="s">
        <v>18</v>
      </c>
      <c r="B48" s="10" t="s">
        <v>30</v>
      </c>
      <c r="C48" s="38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>
        <v>19</v>
      </c>
      <c r="O48" s="39"/>
      <c r="P48" s="39"/>
      <c r="Q48" s="39"/>
      <c r="R48" s="40"/>
      <c r="S48" s="41">
        <v>19</v>
      </c>
      <c r="T48" s="79">
        <f>S48+S49+S50</f>
        <v>25</v>
      </c>
    </row>
    <row r="49" spans="1:20" x14ac:dyDescent="0.3">
      <c r="A49" s="74"/>
      <c r="B49" s="5" t="s">
        <v>31</v>
      </c>
      <c r="C49" s="26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>
        <v>1</v>
      </c>
      <c r="O49" s="27"/>
      <c r="P49" s="27"/>
      <c r="Q49" s="27"/>
      <c r="R49" s="28"/>
      <c r="S49" s="29">
        <v>1</v>
      </c>
      <c r="T49" s="77"/>
    </row>
    <row r="50" spans="1:20" ht="15" thickBot="1" x14ac:dyDescent="0.35">
      <c r="A50" s="75"/>
      <c r="B50" s="6" t="s">
        <v>27</v>
      </c>
      <c r="C50" s="30"/>
      <c r="D50" s="31"/>
      <c r="E50" s="31"/>
      <c r="F50" s="31"/>
      <c r="G50" s="31"/>
      <c r="H50" s="31"/>
      <c r="I50" s="31"/>
      <c r="J50" s="31"/>
      <c r="K50" s="31">
        <v>1</v>
      </c>
      <c r="L50" s="31"/>
      <c r="M50" s="31">
        <v>1</v>
      </c>
      <c r="N50" s="31">
        <v>3</v>
      </c>
      <c r="O50" s="31"/>
      <c r="P50" s="31"/>
      <c r="Q50" s="31"/>
      <c r="R50" s="32"/>
      <c r="S50" s="33">
        <v>5</v>
      </c>
      <c r="T50" s="78"/>
    </row>
    <row r="51" spans="1:20" x14ac:dyDescent="0.3">
      <c r="A51" s="76" t="s">
        <v>19</v>
      </c>
      <c r="B51" s="10" t="s">
        <v>23</v>
      </c>
      <c r="C51" s="38"/>
      <c r="D51" s="39"/>
      <c r="E51" s="39"/>
      <c r="F51" s="39"/>
      <c r="G51" s="39"/>
      <c r="H51" s="39"/>
      <c r="I51" s="39"/>
      <c r="J51" s="39"/>
      <c r="K51" s="39"/>
      <c r="L51" s="39"/>
      <c r="M51" s="39">
        <v>1</v>
      </c>
      <c r="N51" s="39"/>
      <c r="O51" s="39"/>
      <c r="P51" s="39"/>
      <c r="Q51" s="39"/>
      <c r="R51" s="40"/>
      <c r="S51" s="41">
        <v>1</v>
      </c>
      <c r="T51" s="79">
        <f>S51+S52+S53+S54</f>
        <v>51</v>
      </c>
    </row>
    <row r="52" spans="1:20" x14ac:dyDescent="0.3">
      <c r="A52" s="74"/>
      <c r="B52" s="5" t="s">
        <v>27</v>
      </c>
      <c r="C52" s="26"/>
      <c r="D52" s="27"/>
      <c r="E52" s="27"/>
      <c r="F52" s="27"/>
      <c r="G52" s="27"/>
      <c r="H52" s="27"/>
      <c r="I52" s="27">
        <v>1</v>
      </c>
      <c r="J52" s="27">
        <v>5</v>
      </c>
      <c r="K52" s="27">
        <v>2</v>
      </c>
      <c r="L52" s="27">
        <v>1</v>
      </c>
      <c r="M52" s="27">
        <v>2</v>
      </c>
      <c r="N52" s="27">
        <v>20</v>
      </c>
      <c r="O52" s="27">
        <v>3</v>
      </c>
      <c r="P52" s="27"/>
      <c r="Q52" s="27"/>
      <c r="R52" s="28"/>
      <c r="S52" s="29">
        <v>34</v>
      </c>
      <c r="T52" s="77"/>
    </row>
    <row r="53" spans="1:20" x14ac:dyDescent="0.3">
      <c r="A53" s="74"/>
      <c r="B53" s="5" t="s">
        <v>3</v>
      </c>
      <c r="C53" s="26"/>
      <c r="D53" s="27"/>
      <c r="E53" s="27"/>
      <c r="F53" s="27"/>
      <c r="G53" s="27"/>
      <c r="H53" s="27"/>
      <c r="I53" s="27"/>
      <c r="J53" s="27">
        <v>6</v>
      </c>
      <c r="K53" s="27">
        <v>3</v>
      </c>
      <c r="L53" s="27">
        <v>1</v>
      </c>
      <c r="M53" s="27">
        <v>1</v>
      </c>
      <c r="N53" s="27"/>
      <c r="O53" s="27"/>
      <c r="P53" s="27"/>
      <c r="Q53" s="27"/>
      <c r="R53" s="28"/>
      <c r="S53" s="29">
        <v>11</v>
      </c>
      <c r="T53" s="77"/>
    </row>
    <row r="54" spans="1:20" ht="15" thickBot="1" x14ac:dyDescent="0.35">
      <c r="A54" s="75"/>
      <c r="B54" s="6" t="s">
        <v>28</v>
      </c>
      <c r="C54" s="30"/>
      <c r="D54" s="31"/>
      <c r="E54" s="31"/>
      <c r="F54" s="31"/>
      <c r="G54" s="31"/>
      <c r="H54" s="31"/>
      <c r="I54" s="31"/>
      <c r="J54" s="31"/>
      <c r="K54" s="31">
        <v>1</v>
      </c>
      <c r="L54" s="31"/>
      <c r="M54" s="31">
        <v>2</v>
      </c>
      <c r="N54" s="31">
        <v>2</v>
      </c>
      <c r="O54" s="31"/>
      <c r="P54" s="31"/>
      <c r="Q54" s="31"/>
      <c r="R54" s="32"/>
      <c r="S54" s="33">
        <v>5</v>
      </c>
      <c r="T54" s="78"/>
    </row>
    <row r="55" spans="1:20" x14ac:dyDescent="0.3">
      <c r="A55" s="76" t="s">
        <v>20</v>
      </c>
      <c r="B55" s="10" t="s">
        <v>30</v>
      </c>
      <c r="C55" s="38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>
        <v>1</v>
      </c>
      <c r="O55" s="39"/>
      <c r="P55" s="39"/>
      <c r="Q55" s="39"/>
      <c r="R55" s="40"/>
      <c r="S55" s="41">
        <v>1</v>
      </c>
      <c r="T55" s="79">
        <f>S55+S56+S57+S58+S59</f>
        <v>96</v>
      </c>
    </row>
    <row r="56" spans="1:20" x14ac:dyDescent="0.3">
      <c r="A56" s="74"/>
      <c r="B56" s="5" t="s">
        <v>31</v>
      </c>
      <c r="C56" s="26"/>
      <c r="D56" s="27"/>
      <c r="E56" s="27"/>
      <c r="F56" s="27"/>
      <c r="G56" s="27"/>
      <c r="H56" s="27"/>
      <c r="I56" s="27"/>
      <c r="J56" s="27"/>
      <c r="K56" s="27"/>
      <c r="L56" s="27"/>
      <c r="M56" s="27">
        <v>2</v>
      </c>
      <c r="N56" s="27"/>
      <c r="O56" s="27"/>
      <c r="P56" s="27"/>
      <c r="Q56" s="27"/>
      <c r="R56" s="28"/>
      <c r="S56" s="29">
        <v>2</v>
      </c>
      <c r="T56" s="77"/>
    </row>
    <row r="57" spans="1:20" x14ac:dyDescent="0.3">
      <c r="A57" s="74"/>
      <c r="B57" s="5" t="s">
        <v>27</v>
      </c>
      <c r="C57" s="26"/>
      <c r="D57" s="27"/>
      <c r="E57" s="27"/>
      <c r="F57" s="27"/>
      <c r="G57" s="27"/>
      <c r="H57" s="27"/>
      <c r="I57" s="27"/>
      <c r="J57" s="27">
        <v>4</v>
      </c>
      <c r="K57" s="27">
        <v>10</v>
      </c>
      <c r="L57" s="27">
        <v>16</v>
      </c>
      <c r="M57" s="27">
        <v>33</v>
      </c>
      <c r="N57" s="27">
        <v>15</v>
      </c>
      <c r="O57" s="27">
        <v>1</v>
      </c>
      <c r="P57" s="27"/>
      <c r="Q57" s="27">
        <v>2</v>
      </c>
      <c r="R57" s="28">
        <v>1</v>
      </c>
      <c r="S57" s="29">
        <v>82</v>
      </c>
      <c r="T57" s="77"/>
    </row>
    <row r="58" spans="1:20" x14ac:dyDescent="0.3">
      <c r="A58" s="74"/>
      <c r="B58" s="5" t="s">
        <v>3</v>
      </c>
      <c r="C58" s="26"/>
      <c r="D58" s="27"/>
      <c r="E58" s="27"/>
      <c r="F58" s="27"/>
      <c r="G58" s="27"/>
      <c r="H58" s="27"/>
      <c r="I58" s="27"/>
      <c r="J58" s="27">
        <v>2</v>
      </c>
      <c r="K58" s="27"/>
      <c r="L58" s="27"/>
      <c r="M58" s="27"/>
      <c r="N58" s="27"/>
      <c r="O58" s="27"/>
      <c r="P58" s="27"/>
      <c r="Q58" s="27"/>
      <c r="R58" s="28"/>
      <c r="S58" s="29">
        <v>2</v>
      </c>
      <c r="T58" s="77"/>
    </row>
    <row r="59" spans="1:20" ht="15" thickBot="1" x14ac:dyDescent="0.35">
      <c r="A59" s="75"/>
      <c r="B59" s="6" t="s">
        <v>28</v>
      </c>
      <c r="C59" s="30"/>
      <c r="D59" s="31"/>
      <c r="E59" s="31"/>
      <c r="F59" s="31"/>
      <c r="G59" s="31"/>
      <c r="H59" s="31"/>
      <c r="I59" s="31">
        <v>1</v>
      </c>
      <c r="J59" s="31"/>
      <c r="K59" s="31"/>
      <c r="L59" s="31">
        <v>1</v>
      </c>
      <c r="M59" s="31"/>
      <c r="N59" s="31">
        <v>6</v>
      </c>
      <c r="O59" s="31"/>
      <c r="P59" s="31"/>
      <c r="Q59" s="31">
        <v>1</v>
      </c>
      <c r="R59" s="32"/>
      <c r="S59" s="33">
        <v>9</v>
      </c>
      <c r="T59" s="78"/>
    </row>
    <row r="60" spans="1:20" x14ac:dyDescent="0.3">
      <c r="A60" s="76" t="s">
        <v>32</v>
      </c>
      <c r="B60" s="10" t="s">
        <v>27</v>
      </c>
      <c r="C60" s="38"/>
      <c r="D60" s="39"/>
      <c r="E60" s="39"/>
      <c r="F60" s="39"/>
      <c r="G60" s="39"/>
      <c r="H60" s="39"/>
      <c r="I60" s="39"/>
      <c r="J60" s="39"/>
      <c r="K60" s="39"/>
      <c r="L60" s="39">
        <v>1</v>
      </c>
      <c r="M60" s="39">
        <v>2</v>
      </c>
      <c r="N60" s="39"/>
      <c r="O60" s="39"/>
      <c r="P60" s="39">
        <v>1</v>
      </c>
      <c r="Q60" s="39"/>
      <c r="R60" s="40"/>
      <c r="S60" s="41">
        <v>4</v>
      </c>
      <c r="T60" s="79">
        <f>S60+S61</f>
        <v>8</v>
      </c>
    </row>
    <row r="61" spans="1:20" ht="15" thickBot="1" x14ac:dyDescent="0.35">
      <c r="A61" s="75"/>
      <c r="B61" s="6" t="s">
        <v>3</v>
      </c>
      <c r="C61" s="30"/>
      <c r="D61" s="31"/>
      <c r="E61" s="31"/>
      <c r="F61" s="31"/>
      <c r="G61" s="31"/>
      <c r="H61" s="31"/>
      <c r="I61" s="31"/>
      <c r="J61" s="31"/>
      <c r="K61" s="31">
        <v>1</v>
      </c>
      <c r="L61" s="31"/>
      <c r="M61" s="31">
        <v>3</v>
      </c>
      <c r="N61" s="31"/>
      <c r="O61" s="31"/>
      <c r="P61" s="31"/>
      <c r="Q61" s="31"/>
      <c r="R61" s="32"/>
      <c r="S61" s="33">
        <v>4</v>
      </c>
      <c r="T61" s="78"/>
    </row>
    <row r="62" spans="1:20" ht="15" thickBot="1" x14ac:dyDescent="0.35">
      <c r="A62" s="15" t="s">
        <v>21</v>
      </c>
      <c r="B62" s="16" t="s">
        <v>27</v>
      </c>
      <c r="C62" s="54"/>
      <c r="D62" s="55"/>
      <c r="E62" s="55"/>
      <c r="F62" s="55"/>
      <c r="G62" s="55"/>
      <c r="H62" s="55"/>
      <c r="I62" s="55"/>
      <c r="J62" s="55"/>
      <c r="K62" s="55"/>
      <c r="L62" s="55"/>
      <c r="M62" s="55">
        <v>1</v>
      </c>
      <c r="N62" s="55"/>
      <c r="O62" s="55"/>
      <c r="P62" s="55"/>
      <c r="Q62" s="55"/>
      <c r="R62" s="56"/>
      <c r="S62" s="57">
        <v>1</v>
      </c>
      <c r="T62" s="17">
        <f>S62</f>
        <v>1</v>
      </c>
    </row>
    <row r="63" spans="1:20" s="3" customFormat="1" ht="15" thickBot="1" x14ac:dyDescent="0.35">
      <c r="A63" s="72" t="s">
        <v>22</v>
      </c>
      <c r="B63" s="73"/>
      <c r="C63" s="58">
        <v>2</v>
      </c>
      <c r="D63" s="59">
        <v>8</v>
      </c>
      <c r="E63" s="59">
        <v>1</v>
      </c>
      <c r="F63" s="59">
        <v>7</v>
      </c>
      <c r="G63" s="59">
        <v>1</v>
      </c>
      <c r="H63" s="59">
        <v>3</v>
      </c>
      <c r="I63" s="59">
        <v>60</v>
      </c>
      <c r="J63" s="59">
        <v>322</v>
      </c>
      <c r="K63" s="59">
        <v>182</v>
      </c>
      <c r="L63" s="59">
        <v>77</v>
      </c>
      <c r="M63" s="59">
        <v>247</v>
      </c>
      <c r="N63" s="59">
        <v>147</v>
      </c>
      <c r="O63" s="59">
        <v>49</v>
      </c>
      <c r="P63" s="59">
        <v>14</v>
      </c>
      <c r="Q63" s="59">
        <v>33</v>
      </c>
      <c r="R63" s="60">
        <v>7</v>
      </c>
      <c r="S63" s="37">
        <f>SUM(S3:S62)</f>
        <v>1160</v>
      </c>
      <c r="T63" s="18">
        <f>T62+T60+T55+T51+T44+T35+T34+T30+T28+T20+T18+T7+T6+T3+T48</f>
        <v>1160</v>
      </c>
    </row>
  </sheetData>
  <mergeCells count="30">
    <mergeCell ref="T55:T59"/>
    <mergeCell ref="T60:T61"/>
    <mergeCell ref="T30:T33"/>
    <mergeCell ref="T35:T43"/>
    <mergeCell ref="T44:T47"/>
    <mergeCell ref="T48:T50"/>
    <mergeCell ref="T51:T54"/>
    <mergeCell ref="T3:T5"/>
    <mergeCell ref="T7:T17"/>
    <mergeCell ref="T18:T19"/>
    <mergeCell ref="T20:T27"/>
    <mergeCell ref="T28:T29"/>
    <mergeCell ref="A63:B63"/>
    <mergeCell ref="A3:A5"/>
    <mergeCell ref="A7:A17"/>
    <mergeCell ref="A18:A19"/>
    <mergeCell ref="A20:A27"/>
    <mergeCell ref="A28:A29"/>
    <mergeCell ref="A30:A33"/>
    <mergeCell ref="A35:A43"/>
    <mergeCell ref="A44:A47"/>
    <mergeCell ref="A48:A50"/>
    <mergeCell ref="A51:A54"/>
    <mergeCell ref="A55:A59"/>
    <mergeCell ref="A60:A61"/>
    <mergeCell ref="C1:R1"/>
    <mergeCell ref="A1:A2"/>
    <mergeCell ref="B1:B2"/>
    <mergeCell ref="T1:T2"/>
    <mergeCell ref="S1:S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2020-01-30T09:55:39Z</cp:lastPrinted>
  <dcterms:created xsi:type="dcterms:W3CDTF">2020-01-30T07:26:05Z</dcterms:created>
  <dcterms:modified xsi:type="dcterms:W3CDTF">2024-05-23T19:47:04Z</dcterms:modified>
</cp:coreProperties>
</file>